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<sst xmlns="http://schemas.openxmlformats.org/spreadsheetml/2006/main" count="122" uniqueCount="89">
  <si>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</si>
  <si>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</si>
  <si>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</si>
  <si>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</si>
  <si>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</si>
  <si>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</si>
  <si>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</si>
  <si>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</si>
  <si>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</si>
  <si>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</si>
  <si>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</si>
  <si>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</si>
  <si>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</si>
  <si>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</si>
  <si>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</si>
  <si>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</si>
  <si>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</si>
  <si>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</si>
  <si>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</si>
  <si>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</si>
  <si>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</si>
  <si>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</si>
  <si>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</si>
  <si>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</si>
  <si>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</si>
  <si>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</si>
  <si>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</si>
  <si>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</si>
  <si>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</si>
  <si>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</si>
  <si>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</si>
  <si>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</si>
  <si>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</si>
  <si>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</si>
  <si>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</si>
  <si>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</si>
  <si>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</si>
  <si>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</si>
  <si>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</si>
  <si>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</si>
  <si>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</si>
  <si>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</si>
  <si>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</si>
  <si>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</si>
  <si>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</si>
  <si>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</si>
  <si>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</si>
  <si>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</si>
  <si>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</si>
  <si>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</si>
  <si>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</si>
  <si>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</si>
  <si>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</si>
  <si>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</si>
  <si>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</si>
  <si>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</si>
  <si>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</si>
  <si>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</si>
  <si>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</si>
  <si>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DS</t>
  </si>
  <si>
    <t>S25.35004</t>
  </si>
  <si>
    <t>E026.5104</t>
  </si>
  <si>
    <t>1300m</t>
  </si>
  <si>
    <t>Burkea aficana</t>
  </si>
  <si>
    <t>Combretum molli</t>
  </si>
  <si>
    <t>Unknown</t>
  </si>
  <si>
    <t>Engleriphyton magaliesmontanum</t>
  </si>
  <si>
    <t>Ochra pulchra</t>
  </si>
  <si>
    <t>Rhoicissus dentata</t>
  </si>
  <si>
    <t>Strychnos pungens</t>
  </si>
  <si>
    <t>Combretum appdiculata</t>
  </si>
  <si>
    <t>Gymnosporia tenuispina</t>
  </si>
  <si>
    <t>Ximenia caffra</t>
  </si>
  <si>
    <t>Osyris lanceolata</t>
  </si>
  <si>
    <t>Ozoroa perniculata</t>
  </si>
  <si>
    <t>Tapiphyllum parviolium?</t>
  </si>
  <si>
    <t>Protea caffra</t>
  </si>
  <si>
    <t>Strophanthus speciosus</t>
  </si>
  <si>
    <t>Unknown (Euclea?)</t>
  </si>
  <si>
    <t>Ficus ingens</t>
  </si>
  <si>
    <t>Indigofera comosa</t>
  </si>
  <si>
    <t>Vanguiera parvifolia</t>
  </si>
  <si>
    <t>Nuxia congesta</t>
  </si>
  <si>
    <t>Euclea natalensis</t>
  </si>
  <si>
    <t>Decimal DMS co-ordinates; -25.583371, 026.885035</t>
  </si>
  <si>
    <t>Site 3: Karee Kranz</t>
  </si>
  <si>
    <t>Gymnosporia sp.</t>
  </si>
  <si>
    <t>241 Teeth acute is correct, onlt some leaves have teeth, and when they do they are regular</t>
  </si>
  <si>
    <t>235 Teeth acute is correct, only some leaves have acute teeth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</si>
</sst>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sz val="8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Border="1" applyAlignment="1">
      <alignment/>
    </xf>
    <xf numFmtId="0" fontId="14" fillId="6" borderId="13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0" fontId="14" fillId="6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2314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5815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8488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7355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12407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8696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82416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70046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70046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83133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7132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7988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12610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8705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11803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13041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12851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selection activeCell="I28" sqref="I28"/>
    </sheetView>
  </sheetViews>
  <sheetFormatPr defaultColWidth="11.50390625" defaultRowHeight="12"/>
  <cols>
    <col min="1" max="1" width="6.625" style="0" customWidth="1"/>
    <col min="2" max="2" width="30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84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7" t="s">
        <v>59</v>
      </c>
      <c r="B3" s="48" t="s">
        <v>85</v>
      </c>
      <c r="C3" s="48"/>
      <c r="D3" s="49" t="s">
        <v>60</v>
      </c>
      <c r="E3" s="50" t="s">
        <v>61</v>
      </c>
      <c r="F3" s="49" t="s">
        <v>62</v>
      </c>
      <c r="G3" s="51">
        <v>38120</v>
      </c>
      <c r="H3" s="47">
        <f>AQ114</f>
        <v>1</v>
      </c>
      <c r="I3" s="64"/>
      <c r="J3" s="34" t="s">
        <v>88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3"/>
      <c r="I4" s="18"/>
      <c r="J4" s="18" t="s">
        <v>87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4" t="s">
        <v>51</v>
      </c>
      <c r="D5" s="45" t="s">
        <v>52</v>
      </c>
    </row>
    <row r="6" spans="3:82" ht="15" customHeight="1">
      <c r="C6" s="43" t="s">
        <v>50</v>
      </c>
      <c r="D6" s="42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71" t="s">
        <v>28</v>
      </c>
      <c r="AG6" s="73" t="s">
        <v>29</v>
      </c>
      <c r="AH6" s="7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2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220</v>
      </c>
      <c r="B7" s="65" t="s">
        <v>63</v>
      </c>
      <c r="C7">
        <v>1</v>
      </c>
      <c r="D7" s="57"/>
      <c r="E7">
        <v>1</v>
      </c>
      <c r="J7" s="57"/>
      <c r="N7">
        <v>0.5</v>
      </c>
      <c r="O7">
        <v>0.5</v>
      </c>
      <c r="S7" s="57"/>
      <c r="T7">
        <v>1</v>
      </c>
      <c r="W7" s="57"/>
      <c r="Y7">
        <v>0.5</v>
      </c>
      <c r="Z7" s="57">
        <v>0.5</v>
      </c>
      <c r="AB7">
        <v>1</v>
      </c>
      <c r="AE7" s="57"/>
      <c r="AF7" s="70"/>
      <c r="AG7" s="67">
        <v>0.5</v>
      </c>
      <c r="AH7">
        <v>0.5</v>
      </c>
      <c r="AI7" s="66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221</v>
      </c>
      <c r="B8" s="65" t="s">
        <v>64</v>
      </c>
      <c r="C8">
        <v>1</v>
      </c>
      <c r="D8" s="54"/>
      <c r="E8">
        <v>1</v>
      </c>
      <c r="J8" s="54"/>
      <c r="P8">
        <v>0.5</v>
      </c>
      <c r="Q8">
        <v>0.5</v>
      </c>
      <c r="S8" s="54"/>
      <c r="T8">
        <v>1</v>
      </c>
      <c r="U8">
        <v>1</v>
      </c>
      <c r="W8" s="67"/>
      <c r="X8" s="66">
        <v>0.5</v>
      </c>
      <c r="Y8" s="67">
        <v>0.5</v>
      </c>
      <c r="Z8" s="54"/>
      <c r="AB8">
        <v>1</v>
      </c>
      <c r="AE8" s="54"/>
      <c r="AF8" s="67"/>
      <c r="AG8" s="67">
        <v>1</v>
      </c>
      <c r="AI8" s="66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222</v>
      </c>
      <c r="B9" s="65" t="s">
        <v>65</v>
      </c>
      <c r="C9">
        <v>1</v>
      </c>
      <c r="D9" s="54"/>
      <c r="E9">
        <v>1</v>
      </c>
      <c r="J9" s="54"/>
      <c r="P9">
        <v>0.5</v>
      </c>
      <c r="Q9">
        <v>0.5</v>
      </c>
      <c r="S9" s="54"/>
      <c r="U9">
        <v>0.5</v>
      </c>
      <c r="W9" s="67">
        <v>0.5</v>
      </c>
      <c r="X9" s="66"/>
      <c r="Y9" s="67">
        <v>1</v>
      </c>
      <c r="Z9" s="54"/>
      <c r="AC9">
        <v>0.5</v>
      </c>
      <c r="AD9">
        <v>0.5</v>
      </c>
      <c r="AE9" s="54"/>
      <c r="AF9" s="67"/>
      <c r="AG9" s="67">
        <v>1</v>
      </c>
      <c r="AI9" s="66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223</v>
      </c>
      <c r="B10" s="65" t="s">
        <v>66</v>
      </c>
      <c r="C10">
        <v>1</v>
      </c>
      <c r="D10" s="54"/>
      <c r="E10">
        <v>1</v>
      </c>
      <c r="J10" s="54"/>
      <c r="O10">
        <v>0.5</v>
      </c>
      <c r="P10">
        <v>0.5</v>
      </c>
      <c r="S10" s="54"/>
      <c r="T10">
        <v>1</v>
      </c>
      <c r="W10" s="67">
        <v>1</v>
      </c>
      <c r="X10" s="66"/>
      <c r="Y10" s="68">
        <v>1</v>
      </c>
      <c r="Z10" s="54"/>
      <c r="AB10">
        <v>0.33</v>
      </c>
      <c r="AC10">
        <v>0.33</v>
      </c>
      <c r="AD10">
        <v>0.33</v>
      </c>
      <c r="AE10" s="54"/>
      <c r="AF10" s="68">
        <v>0.5</v>
      </c>
      <c r="AG10" s="67">
        <v>0.5</v>
      </c>
      <c r="AI10" s="66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1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224</v>
      </c>
      <c r="B11" s="65" t="s">
        <v>78</v>
      </c>
      <c r="C11">
        <v>1</v>
      </c>
      <c r="D11" s="54"/>
      <c r="E11">
        <v>1</v>
      </c>
      <c r="J11" s="54"/>
      <c r="N11">
        <v>0.5</v>
      </c>
      <c r="O11">
        <v>0.5</v>
      </c>
      <c r="S11" s="54"/>
      <c r="U11">
        <v>1</v>
      </c>
      <c r="W11" s="67"/>
      <c r="X11" s="66"/>
      <c r="Y11" s="68">
        <v>1</v>
      </c>
      <c r="Z11" s="54"/>
      <c r="AC11">
        <v>0.33</v>
      </c>
      <c r="AD11">
        <v>0.33</v>
      </c>
      <c r="AE11" s="54">
        <v>0.33</v>
      </c>
      <c r="AF11" s="67">
        <v>0.33</v>
      </c>
      <c r="AG11" s="68">
        <v>0.33</v>
      </c>
      <c r="AH11" s="68">
        <v>0.33</v>
      </c>
      <c r="AI11" s="69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225</v>
      </c>
      <c r="B12" s="65" t="s">
        <v>67</v>
      </c>
      <c r="C12">
        <v>1</v>
      </c>
      <c r="D12" s="54"/>
      <c r="E12">
        <v>1</v>
      </c>
      <c r="J12" s="54"/>
      <c r="O12">
        <v>0.5</v>
      </c>
      <c r="P12">
        <v>0.5</v>
      </c>
      <c r="S12" s="54"/>
      <c r="V12">
        <v>1</v>
      </c>
      <c r="W12" s="67"/>
      <c r="X12" s="66"/>
      <c r="Y12" s="67">
        <v>0.5</v>
      </c>
      <c r="Z12" s="54">
        <v>0.5</v>
      </c>
      <c r="AC12">
        <v>0.5</v>
      </c>
      <c r="AD12">
        <v>0.5</v>
      </c>
      <c r="AE12" s="54"/>
      <c r="AF12" s="67"/>
      <c r="AG12" s="68">
        <v>1</v>
      </c>
      <c r="AI12" s="66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226</v>
      </c>
      <c r="B13" s="65" t="s">
        <v>80</v>
      </c>
      <c r="D13" s="54">
        <v>1</v>
      </c>
      <c r="E13">
        <v>1</v>
      </c>
      <c r="J13" s="54"/>
      <c r="L13">
        <v>0.5</v>
      </c>
      <c r="M13">
        <v>0.5</v>
      </c>
      <c r="S13" s="54"/>
      <c r="U13">
        <v>1</v>
      </c>
      <c r="W13" s="67"/>
      <c r="X13" s="66"/>
      <c r="Y13" s="68">
        <v>1</v>
      </c>
      <c r="Z13" s="54"/>
      <c r="AB13">
        <v>1</v>
      </c>
      <c r="AE13" s="54"/>
      <c r="AF13" s="67"/>
      <c r="AG13" s="68">
        <v>1</v>
      </c>
      <c r="AI13" s="66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1</v>
      </c>
      <c r="BA13">
        <f t="shared" si="20"/>
        <v>1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227</v>
      </c>
      <c r="B14" s="65" t="s">
        <v>86</v>
      </c>
      <c r="C14">
        <v>1</v>
      </c>
      <c r="D14" s="54"/>
      <c r="I14">
        <v>1</v>
      </c>
      <c r="J14" s="54"/>
      <c r="N14">
        <v>0.5</v>
      </c>
      <c r="O14">
        <v>0.5</v>
      </c>
      <c r="S14" s="54"/>
      <c r="T14">
        <v>1</v>
      </c>
      <c r="U14">
        <v>0.5</v>
      </c>
      <c r="V14">
        <v>0.5</v>
      </c>
      <c r="W14" s="67"/>
      <c r="X14" s="66"/>
      <c r="Y14" s="67"/>
      <c r="Z14" s="54">
        <v>1</v>
      </c>
      <c r="AE14" s="54">
        <v>1</v>
      </c>
      <c r="AF14" s="67">
        <v>0.5</v>
      </c>
      <c r="AG14" s="68">
        <v>0.5</v>
      </c>
      <c r="AI14" s="66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1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1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228</v>
      </c>
      <c r="B15" s="65" t="s">
        <v>68</v>
      </c>
      <c r="C15">
        <v>1</v>
      </c>
      <c r="D15" s="54"/>
      <c r="G15">
        <v>1</v>
      </c>
      <c r="I15">
        <v>1</v>
      </c>
      <c r="J15" s="54"/>
      <c r="O15">
        <v>0.5</v>
      </c>
      <c r="P15">
        <v>0.5</v>
      </c>
      <c r="S15" s="54"/>
      <c r="T15">
        <v>1</v>
      </c>
      <c r="U15">
        <v>0.5</v>
      </c>
      <c r="V15">
        <v>0.5</v>
      </c>
      <c r="W15" s="67"/>
      <c r="X15" s="66"/>
      <c r="Y15" s="67">
        <v>0.5</v>
      </c>
      <c r="Z15" s="54">
        <v>0.5</v>
      </c>
      <c r="AA15" s="68">
        <v>0.5</v>
      </c>
      <c r="AB15" s="68">
        <v>0.5</v>
      </c>
      <c r="AE15" s="54"/>
      <c r="AF15" s="67">
        <v>0.33</v>
      </c>
      <c r="AG15" s="68">
        <v>0.33</v>
      </c>
      <c r="AH15">
        <v>0.33</v>
      </c>
      <c r="AI15" s="66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1</v>
      </c>
      <c r="BI15">
        <f t="shared" si="28"/>
        <v>1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1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229</v>
      </c>
      <c r="B16" s="65" t="s">
        <v>77</v>
      </c>
      <c r="C16">
        <v>1</v>
      </c>
      <c r="D16" s="54"/>
      <c r="E16">
        <v>1</v>
      </c>
      <c r="J16" s="54"/>
      <c r="N16">
        <v>0.5</v>
      </c>
      <c r="O16">
        <v>0.5</v>
      </c>
      <c r="S16" s="54"/>
      <c r="V16">
        <v>1</v>
      </c>
      <c r="W16" s="67"/>
      <c r="X16" s="66"/>
      <c r="Y16" s="68">
        <v>1</v>
      </c>
      <c r="Z16" s="54"/>
      <c r="AC16">
        <v>0.5</v>
      </c>
      <c r="AD16">
        <v>0.5</v>
      </c>
      <c r="AE16" s="54"/>
      <c r="AF16" s="67"/>
      <c r="AG16" s="68">
        <v>1</v>
      </c>
      <c r="AI16" s="66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230</v>
      </c>
      <c r="B17" s="65" t="s">
        <v>76</v>
      </c>
      <c r="C17">
        <v>1</v>
      </c>
      <c r="D17" s="54"/>
      <c r="E17">
        <v>1</v>
      </c>
      <c r="J17" s="54"/>
      <c r="P17">
        <v>0.5</v>
      </c>
      <c r="Q17">
        <v>0.5</v>
      </c>
      <c r="S17" s="54"/>
      <c r="U17">
        <v>1</v>
      </c>
      <c r="W17" s="67"/>
      <c r="X17" s="66"/>
      <c r="Y17" s="67">
        <v>0.5</v>
      </c>
      <c r="Z17" s="54">
        <v>0.5</v>
      </c>
      <c r="AE17" s="54">
        <v>1</v>
      </c>
      <c r="AF17" s="67"/>
      <c r="AG17" s="68">
        <v>1</v>
      </c>
      <c r="AI17" s="66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231</v>
      </c>
      <c r="B18" s="65" t="s">
        <v>79</v>
      </c>
      <c r="C18">
        <v>1</v>
      </c>
      <c r="D18" s="54"/>
      <c r="E18">
        <v>1</v>
      </c>
      <c r="J18" s="54"/>
      <c r="P18">
        <v>0.5</v>
      </c>
      <c r="Q18">
        <v>0.5</v>
      </c>
      <c r="S18" s="54"/>
      <c r="V18">
        <v>0.5</v>
      </c>
      <c r="W18" s="67">
        <v>0.5</v>
      </c>
      <c r="X18" s="66"/>
      <c r="Y18" s="67">
        <v>0.5</v>
      </c>
      <c r="Z18" s="54">
        <v>0.5</v>
      </c>
      <c r="AB18">
        <v>0.33</v>
      </c>
      <c r="AC18">
        <v>0.33</v>
      </c>
      <c r="AD18">
        <v>0.33</v>
      </c>
      <c r="AE18" s="54"/>
      <c r="AF18" s="67"/>
      <c r="AG18" s="68">
        <v>0.5</v>
      </c>
      <c r="AH18" s="68">
        <v>0.5</v>
      </c>
      <c r="AI18" s="69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232</v>
      </c>
      <c r="B19" s="65" t="s">
        <v>75</v>
      </c>
      <c r="C19">
        <v>1</v>
      </c>
      <c r="D19" s="54"/>
      <c r="E19">
        <v>1</v>
      </c>
      <c r="J19" s="54"/>
      <c r="N19">
        <v>0.5</v>
      </c>
      <c r="O19">
        <v>0.5</v>
      </c>
      <c r="S19" s="54"/>
      <c r="T19">
        <v>1</v>
      </c>
      <c r="U19">
        <v>0.5</v>
      </c>
      <c r="W19" s="67">
        <v>0.5</v>
      </c>
      <c r="X19" s="66"/>
      <c r="Y19" s="68">
        <v>1</v>
      </c>
      <c r="Z19" s="54"/>
      <c r="AA19">
        <v>0.5</v>
      </c>
      <c r="AB19">
        <v>0.5</v>
      </c>
      <c r="AE19" s="54"/>
      <c r="AF19" s="67"/>
      <c r="AG19" s="68">
        <v>1</v>
      </c>
      <c r="AI19" s="66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1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233</v>
      </c>
      <c r="B20" s="65" t="s">
        <v>69</v>
      </c>
      <c r="C20">
        <v>1</v>
      </c>
      <c r="D20" s="54"/>
      <c r="E20">
        <v>1</v>
      </c>
      <c r="J20" s="54"/>
      <c r="O20">
        <v>1</v>
      </c>
      <c r="S20" s="54"/>
      <c r="V20">
        <v>1</v>
      </c>
      <c r="W20" s="67"/>
      <c r="X20" s="66"/>
      <c r="Y20" s="68">
        <v>1</v>
      </c>
      <c r="Z20" s="54"/>
      <c r="AB20">
        <v>0.5</v>
      </c>
      <c r="AC20">
        <v>0.5</v>
      </c>
      <c r="AE20" s="54"/>
      <c r="AF20" s="67"/>
      <c r="AG20" s="68">
        <v>1</v>
      </c>
      <c r="AI20" s="66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234</v>
      </c>
      <c r="B21" s="65" t="s">
        <v>81</v>
      </c>
      <c r="C21">
        <v>1</v>
      </c>
      <c r="D21" s="54"/>
      <c r="E21">
        <v>1</v>
      </c>
      <c r="J21" s="54"/>
      <c r="N21">
        <v>0.5</v>
      </c>
      <c r="O21">
        <v>0.5</v>
      </c>
      <c r="S21" s="54"/>
      <c r="U21">
        <v>1</v>
      </c>
      <c r="W21" s="67"/>
      <c r="X21" s="66"/>
      <c r="Y21" s="68">
        <v>1</v>
      </c>
      <c r="Z21" s="54"/>
      <c r="AB21">
        <v>0.5</v>
      </c>
      <c r="AC21">
        <v>0.5</v>
      </c>
      <c r="AE21" s="54"/>
      <c r="AF21" s="67"/>
      <c r="AG21" s="68">
        <v>0.5</v>
      </c>
      <c r="AH21">
        <v>0.5</v>
      </c>
      <c r="AI21" s="66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235</v>
      </c>
      <c r="B22" s="65" t="s">
        <v>82</v>
      </c>
      <c r="C22">
        <v>1</v>
      </c>
      <c r="D22" s="54"/>
      <c r="E22">
        <v>0.5</v>
      </c>
      <c r="I22" s="74">
        <v>0.5</v>
      </c>
      <c r="J22" s="54"/>
      <c r="N22">
        <v>0.5</v>
      </c>
      <c r="O22">
        <v>0.5</v>
      </c>
      <c r="S22" s="54"/>
      <c r="U22">
        <v>0.5</v>
      </c>
      <c r="V22">
        <v>0.5</v>
      </c>
      <c r="W22" s="67"/>
      <c r="X22" s="66"/>
      <c r="Y22" s="68">
        <v>1</v>
      </c>
      <c r="Z22" s="54"/>
      <c r="AB22">
        <v>0.5</v>
      </c>
      <c r="AC22">
        <v>0.5</v>
      </c>
      <c r="AE22" s="54"/>
      <c r="AF22" s="67"/>
      <c r="AG22" s="68">
        <v>1</v>
      </c>
      <c r="AI22" s="66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236</v>
      </c>
      <c r="B23" s="65" t="s">
        <v>74</v>
      </c>
      <c r="C23">
        <v>1</v>
      </c>
      <c r="D23" s="54"/>
      <c r="E23">
        <v>1</v>
      </c>
      <c r="J23" s="54"/>
      <c r="O23">
        <v>1</v>
      </c>
      <c r="S23" s="54"/>
      <c r="U23">
        <v>0.5</v>
      </c>
      <c r="V23">
        <v>0.5</v>
      </c>
      <c r="W23" s="67"/>
      <c r="X23" s="66"/>
      <c r="Y23" s="67">
        <v>0.5</v>
      </c>
      <c r="Z23" s="54">
        <v>0.5</v>
      </c>
      <c r="AC23">
        <v>0.5</v>
      </c>
      <c r="AD23">
        <v>0.5</v>
      </c>
      <c r="AE23" s="54"/>
      <c r="AF23" s="67"/>
      <c r="AG23" s="68">
        <v>1</v>
      </c>
      <c r="AI23" s="66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237</v>
      </c>
      <c r="B24" s="65" t="s">
        <v>73</v>
      </c>
      <c r="C24">
        <v>1</v>
      </c>
      <c r="D24" s="54"/>
      <c r="E24">
        <v>1</v>
      </c>
      <c r="J24" s="54"/>
      <c r="N24">
        <v>0.5</v>
      </c>
      <c r="O24">
        <v>0.5</v>
      </c>
      <c r="S24" s="54"/>
      <c r="U24">
        <v>0.5</v>
      </c>
      <c r="W24" s="67">
        <v>0.5</v>
      </c>
      <c r="X24" s="66"/>
      <c r="Y24" s="68">
        <v>1</v>
      </c>
      <c r="Z24" s="54"/>
      <c r="AB24">
        <v>0.5</v>
      </c>
      <c r="AC24">
        <v>0.5</v>
      </c>
      <c r="AE24" s="54"/>
      <c r="AF24" s="67"/>
      <c r="AG24" s="68">
        <v>1</v>
      </c>
      <c r="AI24" s="66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238</v>
      </c>
      <c r="B25" s="65" t="s">
        <v>72</v>
      </c>
      <c r="C25">
        <v>1</v>
      </c>
      <c r="D25" s="54"/>
      <c r="E25">
        <v>1</v>
      </c>
      <c r="J25" s="54"/>
      <c r="O25">
        <v>1</v>
      </c>
      <c r="S25" s="54"/>
      <c r="T25">
        <v>1</v>
      </c>
      <c r="W25" s="67"/>
      <c r="X25" s="66"/>
      <c r="Y25" s="68">
        <v>1</v>
      </c>
      <c r="Z25" s="54"/>
      <c r="AB25">
        <v>0.5</v>
      </c>
      <c r="AC25">
        <v>0.5</v>
      </c>
      <c r="AE25" s="54"/>
      <c r="AF25" s="67"/>
      <c r="AG25" s="68">
        <v>1</v>
      </c>
      <c r="AI25" s="66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239</v>
      </c>
      <c r="B26" s="65" t="s">
        <v>70</v>
      </c>
      <c r="C26">
        <v>1</v>
      </c>
      <c r="D26" s="54"/>
      <c r="E26">
        <v>1</v>
      </c>
      <c r="J26" s="54"/>
      <c r="O26">
        <v>0.5</v>
      </c>
      <c r="P26">
        <v>0.5</v>
      </c>
      <c r="S26" s="54"/>
      <c r="U26">
        <v>0.5</v>
      </c>
      <c r="W26" s="67">
        <v>0.5</v>
      </c>
      <c r="X26" s="66">
        <v>0.5</v>
      </c>
      <c r="Y26" s="67">
        <v>0.5</v>
      </c>
      <c r="Z26" s="54"/>
      <c r="AB26">
        <v>0.5</v>
      </c>
      <c r="AC26">
        <v>0.5</v>
      </c>
      <c r="AE26" s="54"/>
      <c r="AF26" s="67"/>
      <c r="AG26" s="68">
        <v>1</v>
      </c>
      <c r="AI26" s="66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240</v>
      </c>
      <c r="B27" s="65" t="s">
        <v>83</v>
      </c>
      <c r="C27">
        <v>1</v>
      </c>
      <c r="D27" s="54"/>
      <c r="E27">
        <v>1</v>
      </c>
      <c r="J27" s="54"/>
      <c r="O27">
        <v>1</v>
      </c>
      <c r="S27" s="54"/>
      <c r="U27">
        <v>0.5</v>
      </c>
      <c r="V27">
        <v>0.5</v>
      </c>
      <c r="W27" s="67"/>
      <c r="X27" s="66"/>
      <c r="Y27" s="68">
        <v>1</v>
      </c>
      <c r="Z27" s="54"/>
      <c r="AC27">
        <v>0.33</v>
      </c>
      <c r="AD27">
        <v>0.33</v>
      </c>
      <c r="AE27" s="54">
        <v>0.33</v>
      </c>
      <c r="AF27" s="67"/>
      <c r="AG27" s="68">
        <v>0.5</v>
      </c>
      <c r="AH27" s="68">
        <v>0.5</v>
      </c>
      <c r="AI27" s="69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241</v>
      </c>
      <c r="B28" s="65" t="s">
        <v>71</v>
      </c>
      <c r="C28">
        <v>1</v>
      </c>
      <c r="D28" s="54"/>
      <c r="E28">
        <v>0.5</v>
      </c>
      <c r="F28">
        <v>0.5</v>
      </c>
      <c r="I28" s="74">
        <v>0.5</v>
      </c>
      <c r="J28" s="54"/>
      <c r="N28">
        <v>0.5</v>
      </c>
      <c r="O28">
        <v>0.5</v>
      </c>
      <c r="S28" s="54"/>
      <c r="U28">
        <v>1</v>
      </c>
      <c r="W28" s="67"/>
      <c r="X28" s="66"/>
      <c r="Y28" s="67">
        <v>0.5</v>
      </c>
      <c r="Z28" s="54">
        <v>0.5</v>
      </c>
      <c r="AE28" s="54">
        <v>1</v>
      </c>
      <c r="AF28" s="67">
        <v>0.5</v>
      </c>
      <c r="AG28" s="68">
        <v>0.5</v>
      </c>
      <c r="AI28" s="6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1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1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242</v>
      </c>
      <c r="B29" s="65" t="s">
        <v>66</v>
      </c>
      <c r="C29">
        <v>0.5</v>
      </c>
      <c r="D29" s="54">
        <v>0.5</v>
      </c>
      <c r="E29">
        <v>1</v>
      </c>
      <c r="J29" s="54"/>
      <c r="P29">
        <v>0.5</v>
      </c>
      <c r="Q29">
        <v>0.5</v>
      </c>
      <c r="S29" s="54"/>
      <c r="T29">
        <v>1</v>
      </c>
      <c r="U29">
        <v>1</v>
      </c>
      <c r="W29" s="67"/>
      <c r="X29" s="66"/>
      <c r="Y29" s="67">
        <v>1</v>
      </c>
      <c r="Z29" s="54"/>
      <c r="AB29">
        <v>0.5</v>
      </c>
      <c r="AC29">
        <v>0.5</v>
      </c>
      <c r="AE29" s="54"/>
      <c r="AF29" s="67">
        <v>0.5</v>
      </c>
      <c r="AG29" s="68">
        <v>0.5</v>
      </c>
      <c r="AI29" s="6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aca="true" t="shared" si="43" ref="A30:A72">IF(B30&gt;0,A29+1,)</f>
        <v>0</v>
      </c>
      <c r="B30" s="54"/>
      <c r="D30" s="54"/>
      <c r="J30" s="54"/>
      <c r="S30" s="54"/>
      <c r="W30" s="54"/>
      <c r="Z30" s="54"/>
      <c r="AE30" s="54"/>
      <c r="AH30" s="54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4"/>
      <c r="D31" s="54"/>
      <c r="J31" s="54"/>
      <c r="S31" s="54"/>
      <c r="W31" s="54"/>
      <c r="Z31" s="54"/>
      <c r="AE31" s="54"/>
      <c r="AH31" s="54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4"/>
      <c r="D32" s="54"/>
      <c r="J32" s="54"/>
      <c r="S32" s="54"/>
      <c r="W32" s="54"/>
      <c r="Z32" s="54"/>
      <c r="AE32" s="54"/>
      <c r="AH32" s="54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4"/>
      <c r="D33" s="54"/>
      <c r="J33" s="54"/>
      <c r="S33" s="54"/>
      <c r="W33" s="54"/>
      <c r="Z33" s="54"/>
      <c r="AE33" s="54"/>
      <c r="AH33" s="54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4"/>
      <c r="D34" s="54"/>
      <c r="J34" s="54"/>
      <c r="S34" s="54"/>
      <c r="W34" s="54"/>
      <c r="Z34" s="54"/>
      <c r="AE34" s="54"/>
      <c r="AH34" s="54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4"/>
      <c r="D35" s="54"/>
      <c r="J35" s="54"/>
      <c r="S35" s="54"/>
      <c r="W35" s="54"/>
      <c r="Z35" s="54"/>
      <c r="AE35" s="54"/>
      <c r="AH35" s="54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4"/>
      <c r="D36" s="54"/>
      <c r="J36" s="54"/>
      <c r="S36" s="54"/>
      <c r="W36" s="54"/>
      <c r="Z36" s="54"/>
      <c r="AE36" s="54"/>
      <c r="AH36" s="54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4"/>
      <c r="D37" s="54"/>
      <c r="J37" s="54"/>
      <c r="S37" s="54"/>
      <c r="W37" s="54"/>
      <c r="Z37" s="54"/>
      <c r="AE37" s="54"/>
      <c r="AH37" s="54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4"/>
      <c r="D38" s="54"/>
      <c r="J38" s="54"/>
      <c r="S38" s="54"/>
      <c r="W38" s="54"/>
      <c r="Z38" s="54"/>
      <c r="AE38" s="54"/>
      <c r="AH38" s="54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4"/>
      <c r="D39" s="54"/>
      <c r="J39" s="54"/>
      <c r="S39" s="54"/>
      <c r="W39" s="54"/>
      <c r="Z39" s="54"/>
      <c r="AE39" s="54"/>
      <c r="AH39" s="54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4"/>
      <c r="D40" s="54"/>
      <c r="J40" s="54"/>
      <c r="S40" s="54"/>
      <c r="W40" s="54"/>
      <c r="Z40" s="54"/>
      <c r="AE40" s="54"/>
      <c r="AH40" s="54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4"/>
      <c r="D41" s="54"/>
      <c r="J41" s="54"/>
      <c r="S41" s="54"/>
      <c r="W41" s="54"/>
      <c r="Z41" s="54"/>
      <c r="AE41" s="54"/>
      <c r="AH41" s="54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4"/>
      <c r="D42" s="54"/>
      <c r="J42" s="54"/>
      <c r="S42" s="54"/>
      <c r="W42" s="54"/>
      <c r="Z42" s="54"/>
      <c r="AE42" s="54"/>
      <c r="AH42" s="54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4"/>
      <c r="D43" s="54"/>
      <c r="J43" s="54"/>
      <c r="S43" s="54"/>
      <c r="W43" s="54"/>
      <c r="Z43" s="54"/>
      <c r="AE43" s="54"/>
      <c r="AH43" s="54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4"/>
      <c r="D44" s="54"/>
      <c r="J44" s="54"/>
      <c r="S44" s="54"/>
      <c r="W44" s="54"/>
      <c r="Z44" s="54"/>
      <c r="AE44" s="54"/>
      <c r="AH44" s="54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4"/>
      <c r="D45" s="54"/>
      <c r="J45" s="54"/>
      <c r="S45" s="54"/>
      <c r="W45" s="54"/>
      <c r="Z45" s="54"/>
      <c r="AE45" s="54"/>
      <c r="AH45" s="54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4"/>
      <c r="D46" s="54"/>
      <c r="J46" s="54"/>
      <c r="S46" s="54"/>
      <c r="W46" s="54"/>
      <c r="Z46" s="54"/>
      <c r="AE46" s="54"/>
      <c r="AH46" s="54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4"/>
      <c r="D47" s="54"/>
      <c r="J47" s="54"/>
      <c r="S47" s="54"/>
      <c r="W47" s="54"/>
      <c r="Z47" s="54"/>
      <c r="AE47" s="54"/>
      <c r="AH47" s="54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4"/>
      <c r="D48" s="54"/>
      <c r="J48" s="54"/>
      <c r="S48" s="54"/>
      <c r="W48" s="54"/>
      <c r="Z48" s="54"/>
      <c r="AE48" s="54"/>
      <c r="AH48" s="54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4"/>
      <c r="D49" s="54"/>
      <c r="J49" s="54"/>
      <c r="S49" s="54"/>
      <c r="W49" s="54"/>
      <c r="Z49" s="54"/>
      <c r="AE49" s="54"/>
      <c r="AH49" s="54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4"/>
      <c r="D50" s="54"/>
      <c r="J50" s="54"/>
      <c r="S50" s="54"/>
      <c r="W50" s="54"/>
      <c r="Z50" s="54"/>
      <c r="AE50" s="54"/>
      <c r="AH50" s="54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4"/>
      <c r="D51" s="54"/>
      <c r="J51" s="54"/>
      <c r="S51" s="54"/>
      <c r="W51" s="54"/>
      <c r="Z51" s="54"/>
      <c r="AE51" s="54"/>
      <c r="AH51" s="54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4"/>
      <c r="D52" s="54"/>
      <c r="J52" s="54"/>
      <c r="S52" s="54"/>
      <c r="W52" s="54"/>
      <c r="Z52" s="54"/>
      <c r="AE52" s="54"/>
      <c r="AH52" s="54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4"/>
      <c r="D53" s="54"/>
      <c r="J53" s="54"/>
      <c r="S53" s="54"/>
      <c r="W53" s="54"/>
      <c r="Z53" s="54"/>
      <c r="AE53" s="54"/>
      <c r="AH53" s="54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4"/>
      <c r="D54" s="54"/>
      <c r="J54" s="54"/>
      <c r="S54" s="54"/>
      <c r="W54" s="54"/>
      <c r="Z54" s="54"/>
      <c r="AE54" s="54"/>
      <c r="AH54" s="54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4"/>
      <c r="D55" s="54"/>
      <c r="J55" s="54"/>
      <c r="S55" s="54"/>
      <c r="W55" s="54"/>
      <c r="Z55" s="54"/>
      <c r="AE55" s="54"/>
      <c r="AH55" s="54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4"/>
      <c r="D56" s="54"/>
      <c r="J56" s="54"/>
      <c r="S56" s="54"/>
      <c r="W56" s="54"/>
      <c r="Z56" s="54"/>
      <c r="AE56" s="54"/>
      <c r="AH56" s="54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4"/>
      <c r="D57" s="54"/>
      <c r="J57" s="54"/>
      <c r="S57" s="54"/>
      <c r="W57" s="54"/>
      <c r="Z57" s="54"/>
      <c r="AE57" s="54"/>
      <c r="AH57" s="54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4"/>
      <c r="D58" s="54"/>
      <c r="J58" s="54"/>
      <c r="S58" s="54"/>
      <c r="W58" s="54"/>
      <c r="Z58" s="54"/>
      <c r="AE58" s="54"/>
      <c r="AH58" s="54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4"/>
      <c r="D59" s="54"/>
      <c r="J59" s="54"/>
      <c r="S59" s="54"/>
      <c r="W59" s="54"/>
      <c r="Z59" s="54"/>
      <c r="AE59" s="54"/>
      <c r="AH59" s="54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4"/>
      <c r="D60" s="54"/>
      <c r="J60" s="54"/>
      <c r="S60" s="54"/>
      <c r="W60" s="54"/>
      <c r="Z60" s="54"/>
      <c r="AE60" s="54"/>
      <c r="AH60" s="54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4"/>
      <c r="D61" s="54"/>
      <c r="J61" s="54"/>
      <c r="S61" s="54"/>
      <c r="W61" s="54"/>
      <c r="Z61" s="54"/>
      <c r="AE61" s="54"/>
      <c r="AH61" s="54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4"/>
      <c r="D62" s="54"/>
      <c r="J62" s="54"/>
      <c r="S62" s="54"/>
      <c r="W62" s="54"/>
      <c r="Z62" s="54"/>
      <c r="AE62" s="54"/>
      <c r="AH62" s="54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4"/>
      <c r="D63" s="54"/>
      <c r="J63" s="54"/>
      <c r="S63" s="54"/>
      <c r="W63" s="54"/>
      <c r="Z63" s="54"/>
      <c r="AE63" s="54"/>
      <c r="AH63" s="54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4"/>
      <c r="D64" s="54"/>
      <c r="J64" s="54"/>
      <c r="S64" s="54"/>
      <c r="W64" s="54"/>
      <c r="Z64" s="54"/>
      <c r="AE64" s="54"/>
      <c r="AH64" s="54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4"/>
      <c r="D65" s="54"/>
      <c r="J65" s="54"/>
      <c r="S65" s="54"/>
      <c r="W65" s="54"/>
      <c r="Z65" s="54"/>
      <c r="AE65" s="54"/>
      <c r="AH65" s="54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4"/>
      <c r="D66" s="54"/>
      <c r="J66" s="54"/>
      <c r="S66" s="54"/>
      <c r="W66" s="54"/>
      <c r="Z66" s="54"/>
      <c r="AE66" s="54"/>
      <c r="AH66" s="54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4"/>
      <c r="D67" s="54"/>
      <c r="J67" s="54"/>
      <c r="S67" s="54"/>
      <c r="W67" s="54"/>
      <c r="Z67" s="54"/>
      <c r="AE67" s="54"/>
      <c r="AH67" s="54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4"/>
      <c r="D68" s="54"/>
      <c r="J68" s="54"/>
      <c r="S68" s="54"/>
      <c r="W68" s="54"/>
      <c r="Z68" s="54"/>
      <c r="AE68" s="54"/>
      <c r="AH68" s="54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4"/>
      <c r="D69" s="54"/>
      <c r="J69" s="54"/>
      <c r="S69" s="54"/>
      <c r="W69" s="54"/>
      <c r="Z69" s="54"/>
      <c r="AE69" s="54"/>
      <c r="AH69" s="54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4"/>
      <c r="D70" s="54"/>
      <c r="J70" s="54"/>
      <c r="S70" s="54"/>
      <c r="W70" s="54"/>
      <c r="Z70" s="54"/>
      <c r="AE70" s="54"/>
      <c r="AH70" s="54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4"/>
      <c r="D71" s="54"/>
      <c r="J71" s="54"/>
      <c r="S71" s="54"/>
      <c r="W71" s="54"/>
      <c r="Z71" s="54"/>
      <c r="AE71" s="54"/>
      <c r="AH71" s="54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4"/>
      <c r="D72" s="54"/>
      <c r="J72" s="54"/>
      <c r="S72" s="54"/>
      <c r="W72" s="54"/>
      <c r="Z72" s="54"/>
      <c r="AE72" s="54"/>
      <c r="AH72" s="54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4"/>
      <c r="D73" s="54"/>
      <c r="J73" s="54"/>
      <c r="S73" s="54"/>
      <c r="W73" s="54"/>
      <c r="Z73" s="54"/>
      <c r="AE73" s="54"/>
      <c r="AH73" s="54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4"/>
      <c r="D74" s="54"/>
      <c r="J74" s="54"/>
      <c r="S74" s="54"/>
      <c r="W74" s="54"/>
      <c r="Z74" s="54"/>
      <c r="AE74" s="54"/>
      <c r="AH74" s="54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4"/>
      <c r="D75" s="54"/>
      <c r="J75" s="54"/>
      <c r="S75" s="54"/>
      <c r="W75" s="54"/>
      <c r="Z75" s="54"/>
      <c r="AE75" s="54"/>
      <c r="AH75" s="54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4"/>
      <c r="D76" s="54"/>
      <c r="J76" s="54"/>
      <c r="S76" s="54"/>
      <c r="W76" s="54"/>
      <c r="Z76" s="54"/>
      <c r="AE76" s="54"/>
      <c r="AH76" s="54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4"/>
      <c r="D77" s="54"/>
      <c r="J77" s="54"/>
      <c r="S77" s="54"/>
      <c r="W77" s="54"/>
      <c r="Z77" s="54"/>
      <c r="AE77" s="54"/>
      <c r="AH77" s="54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5"/>
      <c r="C78" s="7"/>
      <c r="D78" s="54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5"/>
      <c r="C79" s="7"/>
      <c r="D79" s="54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5"/>
      <c r="C80" s="7"/>
      <c r="D80" s="54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5"/>
      <c r="C81" s="7"/>
      <c r="D81" s="54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5"/>
      <c r="C82" s="7"/>
      <c r="D82" s="54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5"/>
      <c r="C83" s="7"/>
      <c r="D83" s="54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5"/>
      <c r="C84" s="7"/>
      <c r="D84" s="54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5"/>
      <c r="C85" s="7"/>
      <c r="D85" s="54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5"/>
      <c r="C86" s="7"/>
      <c r="D86" s="54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5"/>
      <c r="C87" s="7"/>
      <c r="D87" s="54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5"/>
      <c r="C88" s="7"/>
      <c r="D88" s="54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5"/>
      <c r="C89" s="7"/>
      <c r="D89" s="54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5"/>
      <c r="C90" s="7"/>
      <c r="D90" s="54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5"/>
      <c r="C91" s="7"/>
      <c r="D91" s="54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5"/>
      <c r="C92" s="7"/>
      <c r="D92" s="54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5"/>
      <c r="C93" s="7"/>
      <c r="D93" s="54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5"/>
      <c r="C94" s="7"/>
      <c r="D94" s="54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5"/>
      <c r="C95" s="7"/>
      <c r="D95" s="54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5"/>
      <c r="C96" s="7"/>
      <c r="D96" s="54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5"/>
      <c r="C97" s="7"/>
      <c r="D97" s="54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5"/>
      <c r="C98" s="7"/>
      <c r="D98" s="54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5"/>
      <c r="C99" s="7"/>
      <c r="D99" s="54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5"/>
      <c r="C100" s="7"/>
      <c r="D100" s="54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5"/>
      <c r="C101" s="7"/>
      <c r="D101" s="54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5"/>
      <c r="C102" s="7"/>
      <c r="D102" s="54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5"/>
      <c r="C103" s="7"/>
      <c r="D103" s="54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5"/>
      <c r="C104" s="7"/>
      <c r="D104" s="54"/>
      <c r="E104" s="1"/>
      <c r="F104" s="1"/>
      <c r="G104" s="1"/>
      <c r="H104" s="1"/>
      <c r="I104" s="1"/>
      <c r="J104" s="58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X104" s="9"/>
      <c r="Y104" s="9"/>
      <c r="Z104" s="61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5"/>
      <c r="C105" s="7"/>
      <c r="D105" s="54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5"/>
      <c r="C106" s="7"/>
      <c r="D106" s="54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5"/>
      <c r="C107" s="7"/>
      <c r="D107" s="54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23</v>
      </c>
      <c r="B108" s="56" t="s">
        <v>38</v>
      </c>
      <c r="D108" s="56"/>
      <c r="J108" s="56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6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23</v>
      </c>
      <c r="AR108" s="7">
        <f t="shared" si="91"/>
        <v>23</v>
      </c>
      <c r="AS108" s="7">
        <f t="shared" si="91"/>
        <v>21</v>
      </c>
      <c r="AT108" s="7">
        <f t="shared" si="91"/>
        <v>1</v>
      </c>
      <c r="AU108" s="7">
        <f t="shared" si="91"/>
        <v>1</v>
      </c>
      <c r="AV108" s="7">
        <f t="shared" si="91"/>
        <v>0</v>
      </c>
      <c r="AW108" s="7">
        <f t="shared" si="91"/>
        <v>4</v>
      </c>
      <c r="AX108" s="7">
        <f t="shared" si="91"/>
        <v>0</v>
      </c>
      <c r="AY108" s="7">
        <f t="shared" si="91"/>
        <v>0</v>
      </c>
      <c r="AZ108" s="7">
        <f t="shared" si="91"/>
        <v>1</v>
      </c>
      <c r="BA108" s="7">
        <f t="shared" si="91"/>
        <v>1</v>
      </c>
      <c r="BB108" s="7">
        <f t="shared" si="91"/>
        <v>9</v>
      </c>
      <c r="BC108" s="7">
        <f t="shared" si="91"/>
        <v>17</v>
      </c>
      <c r="BD108" s="7">
        <f t="shared" si="91"/>
        <v>9</v>
      </c>
      <c r="BE108" s="7">
        <f t="shared" si="91"/>
        <v>5</v>
      </c>
      <c r="BF108" s="7">
        <f t="shared" si="91"/>
        <v>0</v>
      </c>
      <c r="BG108" s="7">
        <f t="shared" si="91"/>
        <v>0</v>
      </c>
      <c r="BH108" s="7">
        <f t="shared" si="91"/>
        <v>8</v>
      </c>
      <c r="BI108" s="7">
        <f t="shared" si="91"/>
        <v>16</v>
      </c>
      <c r="BJ108" s="7">
        <f t="shared" si="91"/>
        <v>9</v>
      </c>
      <c r="BK108" s="7">
        <f t="shared" si="91"/>
        <v>6</v>
      </c>
      <c r="BL108" s="7">
        <f t="shared" si="91"/>
        <v>2</v>
      </c>
      <c r="BM108" s="7">
        <f t="shared" si="91"/>
        <v>22</v>
      </c>
      <c r="BN108" s="7">
        <f t="shared" si="91"/>
        <v>8</v>
      </c>
      <c r="BO108" s="7">
        <f t="shared" si="91"/>
        <v>2</v>
      </c>
      <c r="BP108" s="7">
        <f t="shared" si="91"/>
        <v>14</v>
      </c>
      <c r="BQ108" s="7">
        <f t="shared" si="91"/>
        <v>15</v>
      </c>
      <c r="BR108" s="7">
        <f t="shared" si="91"/>
        <v>8</v>
      </c>
      <c r="BS108" s="7">
        <f t="shared" si="91"/>
        <v>5</v>
      </c>
      <c r="BT108" s="7">
        <f t="shared" si="91"/>
        <v>6</v>
      </c>
      <c r="BU108" s="7">
        <f t="shared" si="91"/>
        <v>23</v>
      </c>
      <c r="BV108" s="7">
        <f t="shared" si="91"/>
        <v>6</v>
      </c>
      <c r="BW108" s="8" t="s">
        <v>39</v>
      </c>
      <c r="BX108" s="8">
        <f>SUM(BX7:BX107)</f>
        <v>23</v>
      </c>
      <c r="BY108" s="8">
        <f aca="true" t="shared" si="92" ref="BY108:CD108">SUM(BY7:BY107)</f>
        <v>23</v>
      </c>
      <c r="BZ108" s="8">
        <f t="shared" si="92"/>
        <v>23</v>
      </c>
      <c r="CA108" s="8">
        <f t="shared" si="92"/>
        <v>23</v>
      </c>
      <c r="CB108" s="8">
        <f t="shared" si="92"/>
        <v>23</v>
      </c>
      <c r="CC108" s="8">
        <f t="shared" si="92"/>
        <v>23</v>
      </c>
      <c r="CD108" s="8">
        <f t="shared" si="92"/>
        <v>23</v>
      </c>
    </row>
    <row r="109" spans="1:40" ht="12.75">
      <c r="A109" s="7"/>
      <c r="B109" s="56" t="s">
        <v>40</v>
      </c>
      <c r="C109" s="8"/>
      <c r="D109" s="58">
        <f>SUM(D7:D107)</f>
        <v>1.5</v>
      </c>
      <c r="E109" s="1">
        <f aca="true" t="shared" si="93" ref="E109:AH109">SUM(E7:E107)</f>
        <v>20</v>
      </c>
      <c r="F109" s="1">
        <f>SUM(F7:F107)</f>
        <v>0.5</v>
      </c>
      <c r="G109" s="1">
        <f t="shared" si="93"/>
        <v>1</v>
      </c>
      <c r="H109" s="1">
        <f t="shared" si="93"/>
        <v>0</v>
      </c>
      <c r="I109" s="1">
        <f t="shared" si="93"/>
        <v>3</v>
      </c>
      <c r="J109" s="58">
        <f t="shared" si="93"/>
        <v>0</v>
      </c>
      <c r="K109" s="1">
        <f t="shared" si="93"/>
        <v>0</v>
      </c>
      <c r="L109" s="1">
        <f t="shared" si="93"/>
        <v>0.5</v>
      </c>
      <c r="M109" s="1">
        <f t="shared" si="93"/>
        <v>0.5</v>
      </c>
      <c r="N109" s="1">
        <f t="shared" si="93"/>
        <v>4.5</v>
      </c>
      <c r="O109" s="1">
        <f t="shared" si="93"/>
        <v>10.5</v>
      </c>
      <c r="P109" s="1">
        <f t="shared" si="93"/>
        <v>4.5</v>
      </c>
      <c r="Q109" s="1">
        <f t="shared" si="93"/>
        <v>2.5</v>
      </c>
      <c r="R109" s="1">
        <f t="shared" si="93"/>
        <v>0</v>
      </c>
      <c r="S109" s="58">
        <f t="shared" si="93"/>
        <v>0</v>
      </c>
      <c r="T109" s="1">
        <f t="shared" si="93"/>
        <v>8</v>
      </c>
      <c r="U109" s="1">
        <f t="shared" si="93"/>
        <v>11.5</v>
      </c>
      <c r="V109" s="1">
        <f t="shared" si="93"/>
        <v>6</v>
      </c>
      <c r="W109" s="58">
        <f t="shared" si="93"/>
        <v>3.5</v>
      </c>
      <c r="X109" s="1">
        <f t="shared" si="93"/>
        <v>1</v>
      </c>
      <c r="Y109" s="1">
        <f t="shared" si="93"/>
        <v>17.5</v>
      </c>
      <c r="Z109" s="58">
        <f t="shared" si="93"/>
        <v>4.5</v>
      </c>
      <c r="AA109" s="1">
        <f t="shared" si="93"/>
        <v>1</v>
      </c>
      <c r="AB109" s="1">
        <f t="shared" si="93"/>
        <v>8.16</v>
      </c>
      <c r="AC109" s="1">
        <f t="shared" si="93"/>
        <v>6.82</v>
      </c>
      <c r="AD109" s="1">
        <f t="shared" si="93"/>
        <v>3.3200000000000003</v>
      </c>
      <c r="AE109" s="58">
        <f t="shared" si="93"/>
        <v>3.66</v>
      </c>
      <c r="AF109" s="1">
        <f t="shared" si="93"/>
        <v>2.66</v>
      </c>
      <c r="AG109" s="1">
        <f t="shared" si="93"/>
        <v>17.66</v>
      </c>
      <c r="AH109" s="58">
        <f t="shared" si="93"/>
        <v>2.66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6" t="s">
        <v>41</v>
      </c>
      <c r="C110" s="8"/>
      <c r="D110" s="58">
        <f>AR108</f>
        <v>23</v>
      </c>
      <c r="E110" s="1">
        <f>BY108</f>
        <v>23</v>
      </c>
      <c r="F110" s="1">
        <f>BY108</f>
        <v>23</v>
      </c>
      <c r="G110" s="1">
        <f>BY108</f>
        <v>23</v>
      </c>
      <c r="H110" s="1">
        <f>BY108</f>
        <v>23</v>
      </c>
      <c r="I110" s="1">
        <f>BY108</f>
        <v>23</v>
      </c>
      <c r="J110" s="58">
        <f>BY108</f>
        <v>23</v>
      </c>
      <c r="K110" s="2">
        <f>BZ108</f>
        <v>23</v>
      </c>
      <c r="L110" s="2">
        <f>BZ108</f>
        <v>23</v>
      </c>
      <c r="M110" s="2">
        <f>BZ108</f>
        <v>23</v>
      </c>
      <c r="N110" s="2">
        <f>BZ108</f>
        <v>23</v>
      </c>
      <c r="O110" s="2">
        <f>BZ108</f>
        <v>23</v>
      </c>
      <c r="P110" s="2">
        <f>BZ108</f>
        <v>23</v>
      </c>
      <c r="Q110" s="2">
        <f>BZ108</f>
        <v>23</v>
      </c>
      <c r="R110" s="2">
        <f>BZ108</f>
        <v>23</v>
      </c>
      <c r="S110" s="59">
        <f>BZ108</f>
        <v>23</v>
      </c>
      <c r="T110" s="3">
        <f>CA108</f>
        <v>23</v>
      </c>
      <c r="U110" s="3">
        <f>CA108</f>
        <v>23</v>
      </c>
      <c r="V110" s="3">
        <f>CA108</f>
        <v>23</v>
      </c>
      <c r="W110" s="60">
        <f>CA108</f>
        <v>23</v>
      </c>
      <c r="X110" s="8">
        <f>CB108</f>
        <v>23</v>
      </c>
      <c r="Y110" s="8">
        <f>CB108</f>
        <v>23</v>
      </c>
      <c r="Z110" s="56">
        <f>CB108</f>
        <v>23</v>
      </c>
      <c r="AA110" s="5">
        <f>CC108</f>
        <v>23</v>
      </c>
      <c r="AB110" s="5">
        <f>CC108</f>
        <v>23</v>
      </c>
      <c r="AC110" s="5">
        <f>CC108</f>
        <v>23</v>
      </c>
      <c r="AD110" s="5">
        <f>CC108</f>
        <v>23</v>
      </c>
      <c r="AE110" s="62">
        <f>CC108</f>
        <v>23</v>
      </c>
      <c r="AF110" s="6">
        <f>CD108</f>
        <v>23</v>
      </c>
      <c r="AG110" s="6">
        <f>CD108</f>
        <v>23</v>
      </c>
      <c r="AH110" s="63">
        <f>CD108</f>
        <v>23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6">
        <f>(D109/AR108)*100</f>
        <v>6.521739130434782</v>
      </c>
      <c r="E112" s="46">
        <f>(E109/BY108)*100</f>
        <v>86.95652173913044</v>
      </c>
      <c r="F112" s="46">
        <f>(F109/BY108)*100</f>
        <v>2.1739130434782608</v>
      </c>
      <c r="G112" s="46">
        <f>(G109/BY108)*100</f>
        <v>4.3478260869565215</v>
      </c>
      <c r="H112" s="46">
        <f>(H109/BY108)*100</f>
        <v>0</v>
      </c>
      <c r="I112" s="46">
        <f>(I109/BY108)*100</f>
        <v>13.043478260869565</v>
      </c>
      <c r="J112" s="46">
        <f>(J109/BY108)*100</f>
        <v>0</v>
      </c>
      <c r="K112" s="46">
        <f>(K109/BZ108)*100</f>
        <v>0</v>
      </c>
      <c r="L112" s="46">
        <f>(L109/BZ108)*100</f>
        <v>2.1739130434782608</v>
      </c>
      <c r="M112" s="46">
        <f>(M109/BZ108)*100</f>
        <v>2.1739130434782608</v>
      </c>
      <c r="N112" s="46">
        <f>(N109/BZ108)*100</f>
        <v>19.565217391304348</v>
      </c>
      <c r="O112" s="46">
        <f>(O109/BZ108)*100</f>
        <v>45.65217391304348</v>
      </c>
      <c r="P112" s="46">
        <f>(P109/BZ108)*100</f>
        <v>19.565217391304348</v>
      </c>
      <c r="Q112" s="46">
        <f>(Q109/BZ108)*100</f>
        <v>10.869565217391305</v>
      </c>
      <c r="R112" s="46">
        <f>(R109/BZ108)*100</f>
        <v>0</v>
      </c>
      <c r="S112" s="46">
        <f>(S109/BZ108)*100</f>
        <v>0</v>
      </c>
      <c r="T112" s="46">
        <f>(T109/CA108)*100</f>
        <v>34.78260869565217</v>
      </c>
      <c r="U112" s="46">
        <f>(U109/CA108)*100</f>
        <v>50</v>
      </c>
      <c r="V112" s="46">
        <f>(V109/CA108)*100</f>
        <v>26.08695652173913</v>
      </c>
      <c r="W112" s="46">
        <f>(W109/CA108)*100</f>
        <v>15.217391304347828</v>
      </c>
      <c r="X112" s="46">
        <f>(X109/CB108)*100</f>
        <v>4.3478260869565215</v>
      </c>
      <c r="Y112" s="46">
        <f>(Y109/CB108)*100</f>
        <v>76.08695652173914</v>
      </c>
      <c r="Z112" s="46">
        <f>(Z109/CB108)*100</f>
        <v>19.565217391304348</v>
      </c>
      <c r="AA112" s="46">
        <f>(AA109/CC108)*100</f>
        <v>4.3478260869565215</v>
      </c>
      <c r="AB112" s="46">
        <f>(AB109/CC108)*100</f>
        <v>35.47826086956522</v>
      </c>
      <c r="AC112" s="46">
        <f>(AC109/CC108)*100</f>
        <v>29.652173913043477</v>
      </c>
      <c r="AD112" s="46">
        <f>(AD109/CC108)*100</f>
        <v>14.434782608695654</v>
      </c>
      <c r="AE112" s="46">
        <f>(AE109/CC108)*100</f>
        <v>15.913043478260871</v>
      </c>
      <c r="AF112" s="46">
        <f>(AF109/CD108)*100</f>
        <v>11.565217391304348</v>
      </c>
      <c r="AG112" s="46">
        <f>(AG109/CD108)*100</f>
        <v>76.78260869565217</v>
      </c>
      <c r="AH112" s="46">
        <f>(AH109/CD108)*100</f>
        <v>11.565217391304348</v>
      </c>
      <c r="AP112" t="s">
        <v>55</v>
      </c>
      <c r="AQ112">
        <f>AQ108*7</f>
        <v>161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 gridLines="1"/>
  <pageMargins left="0.15748031496062992" right="0.15748031496062992" top="0.15748031496062992" bottom="0.15748031496062992" header="0.15748031496062992" footer="0.15748031496062992"/>
  <pageSetup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cp:lastPrinted>2008-03-14T13:53:47Z</cp:lastPrinted>
  <dcterms:created xsi:type="dcterms:W3CDTF">2001-04-20T19:03:27Z</dcterms:created>
  <dcterms:modified xsi:type="dcterms:W3CDTF">2010-08-30T04:38:17Z</dcterms:modified>
  <cp:category/>
  <cp:version/>
  <cp:contentType/>
  <cp:contentStatus/>
</cp:coreProperties>
</file>